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chrismulder/Desktop/"/>
    </mc:Choice>
  </mc:AlternateContent>
  <bookViews>
    <workbookView xWindow="2760" yWindow="1720" windowWidth="20780" windowHeight="188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20" i="1"/>
  <c r="C29" i="1"/>
  <c r="C35" i="1"/>
  <c r="C43" i="1"/>
  <c r="H23" i="1"/>
  <c r="H16" i="1"/>
  <c r="H31" i="1"/>
  <c r="H39" i="1"/>
  <c r="H43" i="1"/>
  <c r="I5" i="1"/>
  <c r="D5" i="1"/>
  <c r="B20" i="1"/>
  <c r="B29" i="1"/>
  <c r="B35" i="1"/>
  <c r="B43" i="1"/>
  <c r="G23" i="1"/>
  <c r="G16" i="1"/>
  <c r="G31" i="1"/>
  <c r="G39" i="1"/>
  <c r="G43" i="1"/>
  <c r="I3" i="1"/>
  <c r="I43" i="1"/>
  <c r="I34" i="1"/>
  <c r="I35" i="1"/>
  <c r="I36" i="1"/>
  <c r="I37" i="1"/>
  <c r="I38" i="1"/>
  <c r="I39" i="1"/>
  <c r="D11" i="1"/>
  <c r="D12" i="1"/>
  <c r="D13" i="1"/>
  <c r="D14" i="1"/>
  <c r="D15" i="1"/>
  <c r="D16" i="1"/>
  <c r="I26" i="1"/>
  <c r="I27" i="1"/>
  <c r="I28" i="1"/>
  <c r="I29" i="1"/>
  <c r="I30" i="1"/>
  <c r="I31" i="1"/>
  <c r="I11" i="1"/>
  <c r="I12" i="1"/>
  <c r="I13" i="1"/>
  <c r="I14" i="1"/>
  <c r="I15" i="1"/>
  <c r="I16" i="1"/>
  <c r="D38" i="1"/>
  <c r="D39" i="1"/>
  <c r="D40" i="1"/>
  <c r="D41" i="1"/>
  <c r="D42" i="1"/>
  <c r="D43" i="1"/>
  <c r="D32" i="1"/>
  <c r="D33" i="1"/>
  <c r="D34" i="1"/>
  <c r="D35" i="1"/>
  <c r="I19" i="1"/>
  <c r="I20" i="1"/>
  <c r="I21" i="1"/>
  <c r="I22" i="1"/>
  <c r="I23" i="1"/>
  <c r="D17" i="1"/>
  <c r="D18" i="1"/>
  <c r="D19" i="1"/>
  <c r="D20" i="1"/>
  <c r="D23" i="1"/>
  <c r="D24" i="1"/>
  <c r="D25" i="1"/>
  <c r="D26" i="1"/>
  <c r="D27" i="1"/>
  <c r="D28" i="1"/>
  <c r="D29" i="1"/>
  <c r="I7" i="1"/>
</calcChain>
</file>

<file path=xl/sharedStrings.xml><?xml version="1.0" encoding="utf-8"?>
<sst xmlns="http://schemas.openxmlformats.org/spreadsheetml/2006/main" count="94" uniqueCount="53">
  <si>
    <t>PROJECTED MONTHLY INCOME</t>
  </si>
  <si>
    <t>Income 1</t>
  </si>
  <si>
    <t>Extra income</t>
  </si>
  <si>
    <t>Total monthly income</t>
  </si>
  <si>
    <t>ACTUAL MONTHLY INCOME</t>
  </si>
  <si>
    <t>PROJECTED BALANCE 
(Projected income minus expenses)</t>
  </si>
  <si>
    <t>ACTUAL BALANCE 
(Actual income minus expenses)</t>
  </si>
  <si>
    <t>DIFFERENCE 
(Actual minus projected)</t>
  </si>
  <si>
    <t>HOUSING</t>
  </si>
  <si>
    <t>Projected Cost</t>
  </si>
  <si>
    <t>Actual Cost</t>
  </si>
  <si>
    <t>Difference</t>
  </si>
  <si>
    <t>Phone</t>
  </si>
  <si>
    <t>Electricity</t>
  </si>
  <si>
    <t>Gas</t>
  </si>
  <si>
    <t>Waste removal</t>
  </si>
  <si>
    <t>Other</t>
  </si>
  <si>
    <t>Subtotal</t>
  </si>
  <si>
    <t>TRANSPORTATION</t>
  </si>
  <si>
    <t>Insurance</t>
  </si>
  <si>
    <t>Fuel</t>
  </si>
  <si>
    <t>Maintenance</t>
  </si>
  <si>
    <t>INSURANCE</t>
  </si>
  <si>
    <t>Home</t>
  </si>
  <si>
    <t>Health</t>
  </si>
  <si>
    <t>Life</t>
  </si>
  <si>
    <t>FOOD</t>
  </si>
  <si>
    <t>Groceries</t>
  </si>
  <si>
    <t>Dining out</t>
  </si>
  <si>
    <t>PETS</t>
  </si>
  <si>
    <t>Food</t>
  </si>
  <si>
    <t>Medical</t>
  </si>
  <si>
    <t>Grooming</t>
  </si>
  <si>
    <t>Toys</t>
  </si>
  <si>
    <t>PERSONAL CARE</t>
  </si>
  <si>
    <t>Clothing</t>
  </si>
  <si>
    <t>ENTERTAINMENT</t>
  </si>
  <si>
    <t>Movies</t>
  </si>
  <si>
    <t>LOANS</t>
  </si>
  <si>
    <t>Personal</t>
  </si>
  <si>
    <t>Student</t>
  </si>
  <si>
    <t>Music</t>
  </si>
  <si>
    <t>TOTAL EXPENSES</t>
  </si>
  <si>
    <t>Bus / Ride Share</t>
  </si>
  <si>
    <t>Vehicle Payment</t>
  </si>
  <si>
    <t>Gym</t>
  </si>
  <si>
    <t>Haircut</t>
  </si>
  <si>
    <t>Kids Activites</t>
  </si>
  <si>
    <t>Sports</t>
  </si>
  <si>
    <t>Water and Sewer</t>
  </si>
  <si>
    <t>Mortgage / Rent</t>
  </si>
  <si>
    <t>Internet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</si>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</sst>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rgb="FF009BDE"/>
      <name val="Helvetica"/>
      <family val="2"/>
    </font>
    <font>
      <sz val="12"/>
      <color theme="1" tint="0.24994659260841701"/>
      <name val="Helvetica"/>
      <family val="2"/>
    </font>
    <font>
      <b/>
      <sz val="12"/>
      <color theme="3"/>
      <name val="Helvetica"/>
      <family val="2"/>
    </font>
    <font>
      <b/>
      <sz val="12"/>
      <color theme="1" tint="0.2499465926084170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9BD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8" fontId="6" fillId="0" borderId="2" xfId="0" applyNumberFormat="1" applyFont="1" applyFill="1" applyBorder="1"/>
    <xf numFmtId="0" fontId="5" fillId="0" borderId="10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8" fontId="8" fillId="2" borderId="2" xfId="0" applyNumberFormat="1" applyFont="1" applyFill="1" applyBorder="1" applyAlignment="1">
      <alignment vertical="center"/>
    </xf>
    <xf numFmtId="0" fontId="5" fillId="0" borderId="5" xfId="1" applyFont="1" applyBorder="1" applyAlignment="1">
      <alignment vertical="center" wrapText="1"/>
    </xf>
    <xf numFmtId="8" fontId="6" fillId="0" borderId="5" xfId="0" applyNumberFormat="1" applyFont="1" applyFill="1" applyBorder="1"/>
    <xf numFmtId="0" fontId="7" fillId="0" borderId="13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8" fontId="8" fillId="2" borderId="6" xfId="0" applyNumberFormat="1" applyFont="1" applyFill="1" applyBorder="1" applyAlignment="1">
      <alignment vertical="center"/>
    </xf>
    <xf numFmtId="0" fontId="5" fillId="0" borderId="6" xfId="1" applyFont="1" applyBorder="1" applyAlignment="1">
      <alignment vertical="center" wrapText="1"/>
    </xf>
    <xf numFmtId="8" fontId="8" fillId="2" borderId="6" xfId="0" applyNumberFormat="1" applyFont="1" applyFill="1" applyBorder="1"/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</cellXfs>
  <cellStyles count="2">
    <cellStyle name="Heading 2" xfId="1" builtinId="17"/>
    <cellStyle name="Normal" xfId="0" builtinId="0"/>
  </cellStyles>
  <dxfs count="88"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strike val="0"/>
        <outline val="0"/>
        <shadow val="0"/>
        <u val="none"/>
        <vertAlign val="baseline"/>
        <sz val="12"/>
        <name val="Helvetica"/>
        <scheme val="none"/>
      </font>
      <fill>
        <patternFill patternType="solid">
          <fgColor indexed="64"/>
          <bgColor rgb="FF009BD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elvetic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Helvetica"/>
        <scheme val="none"/>
      </font>
    </dxf>
  </dxfs>
  <tableStyles count="0" defaultTableStyle="TableStyleMedium9" defaultPivotStyle="PivotStyleMedium7"/>
  <colors>
    <mruColors>
      <color rgb="FF009B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12700</xdr:colOff>
      <xdr:row>0</xdr:row>
      <xdr:rowOff>3147332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91700" cy="31473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Housing" displayName="tblHousing" ref="A10:D20" totalsRowCount="1" headerRowDxfId="79" dataDxfId="77" totalsRowDxfId="78">
  <autoFilter ref="A10:D19"/>
  <tableColumns count="4">
    <tableColumn id="1" name="HOUSING" totalsRowLabel="Subtotal" dataDxfId="87" totalsRowDxfId="86"/>
    <tableColumn id="2" name="Projected Cost" totalsRowFunction="custom" dataDxfId="85" totalsRowDxfId="84">
      <totalsRowFormula>SUM(B11:B19)</totalsRowFormula>
    </tableColumn>
    <tableColumn id="3" name="Actual Cost" totalsRowFunction="custom" dataDxfId="83" totalsRowDxfId="82">
      <totalsRowFormula>SUM(C11:C19)</totalsRowFormula>
    </tableColumn>
    <tableColumn id="4" name="Difference" totalsRowFunction="custom" dataDxfId="81" totalsRowDxfId="80">
      <calculatedColumnFormula>tblHousing[[#This Row],[Projected Cost]]-tblHousing[[#This Row],[Actual Cost]]</calculatedColumnFormula>
      <totalsRowFormula>SUM(D11:D19)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2.xml><?xml version="1.0" encoding="utf-8"?>
<table xmlns="http://schemas.openxmlformats.org/spreadsheetml/2006/main" id="2" name="tblTransportation" displayName="tblTransportation" ref="A22:D29" totalsRowCount="1" headerRowDxfId="68" dataDxfId="66" totalsRowDxfId="67" headerRowCellStyle="Normal">
  <autoFilter ref="A22:D28"/>
  <tableColumns count="4">
    <tableColumn id="1" name="TRANSPORTATION" totalsRowLabel="Subtotal" dataDxfId="76" totalsRowDxfId="75"/>
    <tableColumn id="2" name="Projected Cost" totalsRowFunction="custom" dataDxfId="74" totalsRowDxfId="73">
      <totalsRowFormula>SUM(B23:B28)</totalsRowFormula>
    </tableColumn>
    <tableColumn id="3" name="Actual Cost" totalsRowFunction="custom" dataDxfId="72" totalsRowDxfId="71">
      <totalsRowFormula>SUM(C23:C28)</totalsRowFormula>
    </tableColumn>
    <tableColumn id="4" name="Difference" totalsRowFunction="custom" dataDxfId="70" totalsRowDxfId="69">
      <calculatedColumnFormula>tblTransportation[[#This Row],[Projected Cost]]-tblTransportation[[#This Row],[Actual Cost]]</calculatedColumnFormula>
      <totalsRowFormula>SUM(D23:D28)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3.xml><?xml version="1.0" encoding="utf-8"?>
<table xmlns="http://schemas.openxmlformats.org/spreadsheetml/2006/main" id="3" name="tblInsurance" displayName="tblInsurance" ref="F18:I23" totalsRowCount="1" headerRowDxfId="57" dataDxfId="55" totalsRowDxfId="56" headerRowCellStyle="Normal">
  <autoFilter ref="F18:I22"/>
  <tableColumns count="4">
    <tableColumn id="1" name="INSURANCE" totalsRowLabel="Subtotal" dataDxfId="65" totalsRowDxfId="64"/>
    <tableColumn id="2" name="Projected Cost" totalsRowFunction="custom" dataDxfId="63" totalsRowDxfId="62">
      <totalsRowFormula>SUM(G19:G22)</totalsRowFormula>
    </tableColumn>
    <tableColumn id="3" name="Actual Cost" totalsRowFunction="custom" dataDxfId="61" totalsRowDxfId="60">
      <totalsRowFormula>SUM(H19:H22)</totalsRowFormula>
    </tableColumn>
    <tableColumn id="4" name="Difference" totalsRowFunction="custom" dataDxfId="59" totalsRowDxfId="58">
      <calculatedColumnFormula>tblInsurance[[#This Row],[Projected Cost]]-tblInsurance[[#This Row],[Actual Cost]]</calculatedColumnFormula>
      <totalsRowFormula>SUM(I19:I22)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4.xml><?xml version="1.0" encoding="utf-8"?>
<table xmlns="http://schemas.openxmlformats.org/spreadsheetml/2006/main" id="4" name="tblFood" displayName="tblFood" ref="A31:D35" totalsRowCount="1" headerRowDxfId="46" dataDxfId="44" totalsRowDxfId="45" headerRowCellStyle="Normal">
  <autoFilter ref="A31:D34"/>
  <tableColumns count="4">
    <tableColumn id="1" name="FOOD" totalsRowLabel="Subtotal" dataDxfId="54" totalsRowDxfId="53"/>
    <tableColumn id="2" name="Projected Cost" totalsRowFunction="custom" dataDxfId="52" totalsRowDxfId="51">
      <totalsRowFormula>SUM(B32:B34)</totalsRowFormula>
    </tableColumn>
    <tableColumn id="3" name="Actual Cost" totalsRowFunction="custom" dataDxfId="50" totalsRowDxfId="49">
      <totalsRowFormula>SUM(C32:C34)</totalsRowFormula>
    </tableColumn>
    <tableColumn id="4" name="Difference" totalsRowFunction="custom" dataDxfId="48" totalsRowDxfId="47">
      <calculatedColumnFormula>tblFood[[#This Row],[Projected Cost]]-tblFood[[#This Row],[Actual Cost]]</calculatedColumnFormula>
      <totalsRowFormula>SUM(D32:D34)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5.xml><?xml version="1.0" encoding="utf-8"?>
<table xmlns="http://schemas.openxmlformats.org/spreadsheetml/2006/main" id="5" name="tblPets" displayName="tblPets" ref="A37:D43" totalsRowCount="1" headerRowDxfId="35" dataDxfId="33" totalsRowDxfId="34">
  <autoFilter ref="A37:D42"/>
  <tableColumns count="4">
    <tableColumn id="1" name="PETS" totalsRowLabel="Subtotal" dataDxfId="43" totalsRowDxfId="42"/>
    <tableColumn id="2" name="Projected Cost" totalsRowFunction="custom" dataDxfId="41" totalsRowDxfId="40">
      <totalsRowFormula>SUM(B38:B42)</totalsRowFormula>
    </tableColumn>
    <tableColumn id="3" name="Actual Cost" totalsRowFunction="custom" dataDxfId="39" totalsRowDxfId="38">
      <totalsRowFormula>SUM(C38:C42)</totalsRowFormula>
    </tableColumn>
    <tableColumn id="4" name="Difference" totalsRowFunction="custom" dataDxfId="37" totalsRowDxfId="36">
      <calculatedColumnFormula>tblPets[[#This Row],[Projected Cost]]-tblPets[[#This Row],[Actual Cost]]</calculatedColumnFormula>
      <totalsRowFormula>SUM(D38:D42)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ables/table6.xml><?xml version="1.0" encoding="utf-8"?>
<table xmlns="http://schemas.openxmlformats.org/spreadsheetml/2006/main" id="12" name="tblPersonalCare13" displayName="tblPersonalCare13" ref="F10:I16" totalsRowCount="1" headerRowDxfId="24" dataDxfId="22" totalsRowDxfId="23" headerRowCellStyle="Normal">
  <autoFilter ref="F10:I15"/>
  <tableColumns count="4">
    <tableColumn id="1" name="PERSONAL CARE" totalsRowLabel="Subtotal" dataDxfId="32" totalsRowDxfId="31"/>
    <tableColumn id="2" name="Projected Cost" totalsRowFunction="custom" dataDxfId="30" totalsRowDxfId="29">
      <totalsRowFormula>SUM(G11:G15)</totalsRowFormula>
    </tableColumn>
    <tableColumn id="3" name="Actual Cost" totalsRowFunction="custom" dataDxfId="28" totalsRowDxfId="27">
      <totalsRowFormula>SUM(H11:H15)</totalsRowFormula>
    </tableColumn>
    <tableColumn id="4" name="Difference" totalsRowFunction="custom" dataDxfId="26" totalsRowDxfId="25">
      <calculatedColumnFormula>tblPersonalCare13[[#This Row],[Projected Cost]]-tblPersonalCare13[[#This Row],[Actual Cost]]</calculatedColumnFormula>
      <totalsRowFormula>SUM(I11:I15)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7.xml><?xml version="1.0" encoding="utf-8"?>
<table xmlns="http://schemas.openxmlformats.org/spreadsheetml/2006/main" id="13" name="tblEntertainment14" displayName="tblEntertainment14" ref="F25:I31" totalsRowCount="1" headerRowDxfId="13" dataDxfId="11" totalsRowDxfId="12" headerRowCellStyle="Normal">
  <autoFilter ref="F25:I30"/>
  <tableColumns count="4">
    <tableColumn id="1" name="ENTERTAINMENT" totalsRowLabel="Subtotal" dataDxfId="21" totalsRowDxfId="20"/>
    <tableColumn id="2" name="Projected Cost" totalsRowFunction="custom" dataDxfId="19" totalsRowDxfId="18">
      <totalsRowFormula>SUM(G26:G30)</totalsRowFormula>
    </tableColumn>
    <tableColumn id="3" name="Actual Cost" totalsRowFunction="custom" dataDxfId="17" totalsRowDxfId="16">
      <totalsRowFormula>SUM(H26:H30)</totalsRowFormula>
    </tableColumn>
    <tableColumn id="4" name="Difference" totalsRowFunction="custom" dataDxfId="15" totalsRowDxfId="14">
      <calculatedColumnFormula>tblEntertainment14[[#This Row],[Projected Cost]]-tblEntertainment14[[#This Row],[Actual Cost]]</calculatedColumnFormula>
      <totalsRowFormula>SUM(I26:I30)</totalsRow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8.xml><?xml version="1.0" encoding="utf-8"?>
<table xmlns="http://schemas.openxmlformats.org/spreadsheetml/2006/main" id="14" name="tblLoans15" displayName="tblLoans15" ref="F33:I39" totalsRowCount="1" headerRowDxfId="2" dataDxfId="0" totalsRowDxfId="1">
  <autoFilter ref="F33:I38"/>
  <tableColumns count="4">
    <tableColumn id="1" name="LOANS" totalsRowLabel="Subtotal" dataDxfId="10" totalsRowDxfId="9"/>
    <tableColumn id="2" name="Projected Cost" totalsRowFunction="custom" dataDxfId="8" totalsRowDxfId="7">
      <totalsRowFormula>SUM(G34:G38)</totalsRowFormula>
    </tableColumn>
    <tableColumn id="3" name="Actual Cost" totalsRowFunction="custom" dataDxfId="6" totalsRowDxfId="5">
      <totalsRowFormula>SUM(H34:H38)</totalsRowFormula>
    </tableColumn>
    <tableColumn id="4" name="Difference" totalsRowFunction="sum" dataDxfId="4" totalsRowDxfId="3">
      <calculatedColumnFormula>tblLoans15[[#This Row],[Projected Cost]]-tblLoans15[[#This Row],[Actual Cost]]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17" sqref="K17"/>
    </sheetView>
  </sheetViews>
  <sheetFormatPr baseColWidth="10" defaultRowHeight="16" x14ac:dyDescent="0.2"/>
  <cols>
    <col min="1" max="1" width="20.1640625" customWidth="1"/>
    <col min="2" max="2" width="15.83203125" bestFit="1" customWidth="1"/>
    <col min="3" max="3" width="13.1640625" bestFit="1" customWidth="1"/>
    <col min="4" max="4" width="12.33203125" bestFit="1" customWidth="1"/>
    <col min="5" max="5" width="3.6640625" customWidth="1"/>
    <col min="6" max="6" width="21.83203125" bestFit="1" customWidth="1"/>
    <col min="7" max="7" width="15.83203125" bestFit="1" customWidth="1"/>
    <col min="8" max="8" width="13.1640625" bestFit="1" customWidth="1"/>
    <col min="9" max="9" width="12.33203125" bestFit="1" customWidth="1"/>
  </cols>
  <sheetData>
    <row r="1" spans="1:9" ht="248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3" spans="1:9" x14ac:dyDescent="0.2">
      <c r="A3" s="13" t="s">
        <v>0</v>
      </c>
      <c r="B3" s="14" t="s">
        <v>1</v>
      </c>
      <c r="C3" s="15"/>
      <c r="D3" s="16">
        <v>4300</v>
      </c>
      <c r="E3" s="3"/>
      <c r="F3" s="17" t="s">
        <v>5</v>
      </c>
      <c r="G3" s="18"/>
      <c r="H3" s="19"/>
      <c r="I3" s="20">
        <f>D5-G43</f>
        <v>3397</v>
      </c>
    </row>
    <row r="4" spans="1:9" x14ac:dyDescent="0.2">
      <c r="A4" s="21"/>
      <c r="B4" s="14" t="s">
        <v>2</v>
      </c>
      <c r="C4" s="15"/>
      <c r="D4" s="22">
        <v>300</v>
      </c>
      <c r="E4" s="3"/>
      <c r="F4" s="23"/>
      <c r="G4" s="24"/>
      <c r="H4" s="25"/>
      <c r="I4" s="26"/>
    </row>
    <row r="5" spans="1:9" x14ac:dyDescent="0.2">
      <c r="A5" s="27"/>
      <c r="B5" s="14" t="s">
        <v>3</v>
      </c>
      <c r="C5" s="15"/>
      <c r="D5" s="28">
        <f>SUM(D3:D4)</f>
        <v>4600</v>
      </c>
      <c r="E5" s="3"/>
      <c r="F5" s="17" t="s">
        <v>6</v>
      </c>
      <c r="G5" s="18"/>
      <c r="H5" s="19"/>
      <c r="I5" s="20">
        <f>D8-H43</f>
        <v>3059</v>
      </c>
    </row>
    <row r="6" spans="1:9" x14ac:dyDescent="0.2">
      <c r="A6" s="13" t="s">
        <v>4</v>
      </c>
      <c r="B6" s="14" t="s">
        <v>1</v>
      </c>
      <c r="C6" s="15"/>
      <c r="D6" s="16">
        <v>4000</v>
      </c>
      <c r="E6" s="3"/>
      <c r="F6" s="23"/>
      <c r="G6" s="24"/>
      <c r="H6" s="25"/>
      <c r="I6" s="26"/>
    </row>
    <row r="7" spans="1:9" ht="17" customHeight="1" x14ac:dyDescent="0.2">
      <c r="A7" s="21"/>
      <c r="B7" s="14" t="s">
        <v>2</v>
      </c>
      <c r="C7" s="15"/>
      <c r="D7" s="22">
        <v>300</v>
      </c>
      <c r="E7" s="3"/>
      <c r="F7" s="17" t="s">
        <v>7</v>
      </c>
      <c r="G7" s="29"/>
      <c r="H7" s="30"/>
      <c r="I7" s="20">
        <f>I5-I3</f>
        <v>-338</v>
      </c>
    </row>
    <row r="8" spans="1:9" x14ac:dyDescent="0.2">
      <c r="A8" s="27"/>
      <c r="B8" s="14" t="s">
        <v>3</v>
      </c>
      <c r="C8" s="15"/>
      <c r="D8" s="28">
        <f>SUM(D6:D7)</f>
        <v>4300</v>
      </c>
      <c r="E8" s="3"/>
      <c r="F8" s="31"/>
      <c r="G8" s="32"/>
      <c r="H8" s="33"/>
      <c r="I8" s="26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4" t="s">
        <v>8</v>
      </c>
      <c r="B10" s="4" t="s">
        <v>9</v>
      </c>
      <c r="C10" s="4" t="s">
        <v>10</v>
      </c>
      <c r="D10" s="4" t="s">
        <v>11</v>
      </c>
      <c r="E10" s="3"/>
      <c r="F10" s="5" t="s">
        <v>34</v>
      </c>
      <c r="G10" s="5" t="s">
        <v>9</v>
      </c>
      <c r="H10" s="5" t="s">
        <v>10</v>
      </c>
      <c r="I10" s="5" t="s">
        <v>11</v>
      </c>
    </row>
    <row r="11" spans="1:9" ht="16" customHeight="1" x14ac:dyDescent="0.2">
      <c r="A11" s="6" t="s">
        <v>50</v>
      </c>
      <c r="B11" s="7">
        <v>1000</v>
      </c>
      <c r="C11" s="7">
        <v>1000</v>
      </c>
      <c r="D11" s="7">
        <f>tblHousing[[#This Row],[Projected Cost]]-tblHousing[[#This Row],[Actual Cost]]</f>
        <v>0</v>
      </c>
      <c r="E11" s="3"/>
      <c r="F11" s="6" t="s">
        <v>31</v>
      </c>
      <c r="G11" s="7"/>
      <c r="H11" s="7"/>
      <c r="I11" s="7">
        <f>tblPersonalCare13[[#This Row],[Projected Cost]]-tblPersonalCare13[[#This Row],[Actual Cost]]</f>
        <v>0</v>
      </c>
    </row>
    <row r="12" spans="1:9" ht="16" customHeight="1" x14ac:dyDescent="0.2">
      <c r="A12" s="6" t="s">
        <v>12</v>
      </c>
      <c r="B12" s="7">
        <v>54</v>
      </c>
      <c r="C12" s="7">
        <v>100</v>
      </c>
      <c r="D12" s="7">
        <f>tblHousing[[#This Row],[Projected Cost]]-tblHousing[[#This Row],[Actual Cost]]</f>
        <v>-46</v>
      </c>
      <c r="E12" s="3"/>
      <c r="F12" s="6" t="s">
        <v>46</v>
      </c>
      <c r="G12" s="7"/>
      <c r="H12" s="7"/>
      <c r="I12" s="7">
        <f>tblPersonalCare13[[#This Row],[Projected Cost]]-tblPersonalCare13[[#This Row],[Actual Cost]]</f>
        <v>0</v>
      </c>
    </row>
    <row r="13" spans="1:9" ht="16" customHeight="1" x14ac:dyDescent="0.2">
      <c r="A13" s="6" t="s">
        <v>13</v>
      </c>
      <c r="B13" s="7">
        <v>44</v>
      </c>
      <c r="C13" s="7">
        <v>56</v>
      </c>
      <c r="D13" s="7">
        <f>tblHousing[[#This Row],[Projected Cost]]-tblHousing[[#This Row],[Actual Cost]]</f>
        <v>-12</v>
      </c>
      <c r="E13" s="3"/>
      <c r="F13" s="6" t="s">
        <v>35</v>
      </c>
      <c r="G13" s="7"/>
      <c r="H13" s="7"/>
      <c r="I13" s="7">
        <f>tblPersonalCare13[[#This Row],[Projected Cost]]-tblPersonalCare13[[#This Row],[Actual Cost]]</f>
        <v>0</v>
      </c>
    </row>
    <row r="14" spans="1:9" ht="16" customHeight="1" x14ac:dyDescent="0.2">
      <c r="A14" s="6" t="s">
        <v>14</v>
      </c>
      <c r="B14" s="7">
        <v>22</v>
      </c>
      <c r="C14" s="7">
        <v>28</v>
      </c>
      <c r="D14" s="7">
        <f>tblHousing[[#This Row],[Projected Cost]]-tblHousing[[#This Row],[Actual Cost]]</f>
        <v>-6</v>
      </c>
      <c r="E14" s="3"/>
      <c r="F14" s="6" t="s">
        <v>45</v>
      </c>
      <c r="G14" s="7"/>
      <c r="H14" s="7"/>
      <c r="I14" s="7">
        <f>tblPersonalCare13[[#This Row],[Projected Cost]]-tblPersonalCare13[[#This Row],[Actual Cost]]</f>
        <v>0</v>
      </c>
    </row>
    <row r="15" spans="1:9" ht="16" customHeight="1" x14ac:dyDescent="0.2">
      <c r="A15" s="6" t="s">
        <v>49</v>
      </c>
      <c r="B15" s="7">
        <v>8</v>
      </c>
      <c r="C15" s="7">
        <v>8</v>
      </c>
      <c r="D15" s="7">
        <f>tblHousing[[#This Row],[Projected Cost]]-tblHousing[[#This Row],[Actual Cost]]</f>
        <v>0</v>
      </c>
      <c r="E15" s="3"/>
      <c r="F15" s="6" t="s">
        <v>16</v>
      </c>
      <c r="G15" s="7"/>
      <c r="H15" s="7"/>
      <c r="I15" s="7">
        <f>tblPersonalCare13[[#This Row],[Projected Cost]]-tblPersonalCare13[[#This Row],[Actual Cost]]</f>
        <v>0</v>
      </c>
    </row>
    <row r="16" spans="1:9" ht="16" customHeight="1" x14ac:dyDescent="0.2">
      <c r="A16" s="6" t="s">
        <v>51</v>
      </c>
      <c r="B16" s="7">
        <v>34</v>
      </c>
      <c r="C16" s="7">
        <v>34</v>
      </c>
      <c r="D16" s="7">
        <f>tblHousing[[#This Row],[Projected Cost]]-tblHousing[[#This Row],[Actual Cost]]</f>
        <v>0</v>
      </c>
      <c r="E16" s="3"/>
      <c r="F16" s="6" t="s">
        <v>17</v>
      </c>
      <c r="G16" s="7">
        <f>SUM(G11:G15)</f>
        <v>0</v>
      </c>
      <c r="H16" s="7">
        <f>SUM(H11:H15)</f>
        <v>0</v>
      </c>
      <c r="I16" s="7">
        <f>SUM(I11:I15)</f>
        <v>0</v>
      </c>
    </row>
    <row r="17" spans="1:9" x14ac:dyDescent="0.2">
      <c r="A17" s="6" t="s">
        <v>15</v>
      </c>
      <c r="B17" s="7">
        <v>10</v>
      </c>
      <c r="C17" s="7">
        <v>10</v>
      </c>
      <c r="D17" s="7">
        <f>tblHousing[[#This Row],[Projected Cost]]-tblHousing[[#This Row],[Actual Cost]]</f>
        <v>0</v>
      </c>
      <c r="E17" s="3"/>
      <c r="F17" s="6"/>
      <c r="G17" s="7"/>
      <c r="H17" s="7"/>
      <c r="I17" s="7"/>
    </row>
    <row r="18" spans="1:9" x14ac:dyDescent="0.2">
      <c r="A18" s="6" t="s">
        <v>21</v>
      </c>
      <c r="B18" s="7">
        <v>23</v>
      </c>
      <c r="C18" s="7">
        <v>0</v>
      </c>
      <c r="D18" s="7">
        <f>tblHousing[[#This Row],[Projected Cost]]-tblHousing[[#This Row],[Actual Cost]]</f>
        <v>23</v>
      </c>
      <c r="E18" s="3"/>
      <c r="F18" s="5" t="s">
        <v>22</v>
      </c>
      <c r="G18" s="5" t="s">
        <v>9</v>
      </c>
      <c r="H18" s="5" t="s">
        <v>10</v>
      </c>
      <c r="I18" s="5" t="s">
        <v>11</v>
      </c>
    </row>
    <row r="19" spans="1:9" x14ac:dyDescent="0.2">
      <c r="A19" s="6" t="s">
        <v>16</v>
      </c>
      <c r="B19" s="7">
        <v>0</v>
      </c>
      <c r="C19" s="7">
        <v>0</v>
      </c>
      <c r="D19" s="7">
        <f>tblHousing[[#This Row],[Projected Cost]]-tblHousing[[#This Row],[Actual Cost]]</f>
        <v>0</v>
      </c>
      <c r="E19" s="3"/>
      <c r="F19" s="3" t="s">
        <v>23</v>
      </c>
      <c r="G19" s="8"/>
      <c r="H19" s="8"/>
      <c r="I19" s="8">
        <f>tblInsurance[[#This Row],[Projected Cost]]-tblInsurance[[#This Row],[Actual Cost]]</f>
        <v>0</v>
      </c>
    </row>
    <row r="20" spans="1:9" x14ac:dyDescent="0.2">
      <c r="A20" s="6" t="s">
        <v>17</v>
      </c>
      <c r="B20" s="7">
        <f>SUM(B11:B19)</f>
        <v>1195</v>
      </c>
      <c r="C20" s="7">
        <f>SUM(C11:C19)</f>
        <v>1236</v>
      </c>
      <c r="D20" s="7">
        <f>SUM(D11:D19)</f>
        <v>-41</v>
      </c>
      <c r="E20" s="3"/>
      <c r="F20" s="3" t="s">
        <v>24</v>
      </c>
      <c r="G20" s="8"/>
      <c r="H20" s="8"/>
      <c r="I20" s="8">
        <f>tblInsurance[[#This Row],[Projected Cost]]-tblInsurance[[#This Row],[Actual Cost]]</f>
        <v>0</v>
      </c>
    </row>
    <row r="21" spans="1:9" x14ac:dyDescent="0.2">
      <c r="A21" s="3"/>
      <c r="B21" s="3"/>
      <c r="C21" s="3"/>
      <c r="D21" s="3"/>
      <c r="E21" s="3"/>
      <c r="F21" s="3" t="s">
        <v>25</v>
      </c>
      <c r="G21" s="8"/>
      <c r="H21" s="8"/>
      <c r="I21" s="8">
        <f>tblInsurance[[#This Row],[Projected Cost]]-tblInsurance[[#This Row],[Actual Cost]]</f>
        <v>0</v>
      </c>
    </row>
    <row r="22" spans="1:9" x14ac:dyDescent="0.2">
      <c r="A22" s="5" t="s">
        <v>18</v>
      </c>
      <c r="B22" s="5" t="s">
        <v>9</v>
      </c>
      <c r="C22" s="5" t="s">
        <v>10</v>
      </c>
      <c r="D22" s="5" t="s">
        <v>11</v>
      </c>
      <c r="E22" s="3"/>
      <c r="F22" s="3" t="s">
        <v>16</v>
      </c>
      <c r="G22" s="8"/>
      <c r="H22" s="8"/>
      <c r="I22" s="8">
        <f>tblInsurance[[#This Row],[Projected Cost]]-tblInsurance[[#This Row],[Actual Cost]]</f>
        <v>0</v>
      </c>
    </row>
    <row r="23" spans="1:9" x14ac:dyDescent="0.2">
      <c r="A23" s="3" t="s">
        <v>44</v>
      </c>
      <c r="B23" s="8">
        <v>2</v>
      </c>
      <c r="C23" s="8">
        <v>1</v>
      </c>
      <c r="D23" s="8">
        <f>tblTransportation[[#This Row],[Projected Cost]]-tblTransportation[[#This Row],[Actual Cost]]</f>
        <v>1</v>
      </c>
      <c r="E23" s="3"/>
      <c r="F23" s="3" t="s">
        <v>17</v>
      </c>
      <c r="G23" s="8">
        <f>SUM(G19:G22)</f>
        <v>0</v>
      </c>
      <c r="H23" s="8">
        <f>SUM(H19:H22)</f>
        <v>0</v>
      </c>
      <c r="I23" s="8">
        <f>SUM(I19:I22)</f>
        <v>0</v>
      </c>
    </row>
    <row r="24" spans="1:9" x14ac:dyDescent="0.2">
      <c r="A24" s="3" t="s">
        <v>43</v>
      </c>
      <c r="B24" s="8">
        <v>3</v>
      </c>
      <c r="C24" s="8">
        <v>4</v>
      </c>
      <c r="D24" s="8">
        <f>tblTransportation[[#This Row],[Projected Cost]]-tblTransportation[[#This Row],[Actual Cost]]</f>
        <v>-1</v>
      </c>
      <c r="E24" s="3"/>
      <c r="F24" s="3"/>
      <c r="G24" s="3"/>
      <c r="H24" s="3"/>
      <c r="I24" s="3"/>
    </row>
    <row r="25" spans="1:9" x14ac:dyDescent="0.2">
      <c r="A25" s="3" t="s">
        <v>19</v>
      </c>
      <c r="B25" s="8">
        <v>3</v>
      </c>
      <c r="C25" s="8"/>
      <c r="D25" s="8">
        <f>tblTransportation[[#This Row],[Projected Cost]]-tblTransportation[[#This Row],[Actual Cost]]</f>
        <v>3</v>
      </c>
      <c r="E25" s="3"/>
      <c r="F25" s="5" t="s">
        <v>36</v>
      </c>
      <c r="G25" s="5" t="s">
        <v>9</v>
      </c>
      <c r="H25" s="5" t="s">
        <v>10</v>
      </c>
      <c r="I25" s="5" t="s">
        <v>11</v>
      </c>
    </row>
    <row r="26" spans="1:9" x14ac:dyDescent="0.2">
      <c r="A26" s="3" t="s">
        <v>20</v>
      </c>
      <c r="B26" s="8"/>
      <c r="C26" s="8"/>
      <c r="D26" s="8">
        <f>tblTransportation[[#This Row],[Projected Cost]]-tblTransportation[[#This Row],[Actual Cost]]</f>
        <v>0</v>
      </c>
      <c r="E26" s="3"/>
      <c r="F26" s="3" t="s">
        <v>37</v>
      </c>
      <c r="G26" s="8"/>
      <c r="H26" s="8"/>
      <c r="I26" s="8">
        <f>tblEntertainment14[[#This Row],[Projected Cost]]-tblEntertainment14[[#This Row],[Actual Cost]]</f>
        <v>0</v>
      </c>
    </row>
    <row r="27" spans="1:9" x14ac:dyDescent="0.2">
      <c r="A27" s="3" t="s">
        <v>21</v>
      </c>
      <c r="B27" s="8"/>
      <c r="C27" s="8"/>
      <c r="D27" s="8">
        <f>tblTransportation[[#This Row],[Projected Cost]]-tblTransportation[[#This Row],[Actual Cost]]</f>
        <v>0</v>
      </c>
      <c r="E27" s="3"/>
      <c r="F27" s="3" t="s">
        <v>41</v>
      </c>
      <c r="G27" s="8"/>
      <c r="H27" s="8"/>
      <c r="I27" s="8">
        <f>tblEntertainment14[[#This Row],[Projected Cost]]-tblEntertainment14[[#This Row],[Actual Cost]]</f>
        <v>0</v>
      </c>
    </row>
    <row r="28" spans="1:9" x14ac:dyDescent="0.2">
      <c r="A28" s="3" t="s">
        <v>16</v>
      </c>
      <c r="B28" s="8"/>
      <c r="C28" s="8"/>
      <c r="D28" s="8">
        <f>tblTransportation[[#This Row],[Projected Cost]]-tblTransportation[[#This Row],[Actual Cost]]</f>
        <v>0</v>
      </c>
      <c r="E28" s="3"/>
      <c r="F28" s="3" t="s">
        <v>47</v>
      </c>
      <c r="G28" s="8"/>
      <c r="H28" s="8"/>
      <c r="I28" s="8">
        <f>tblEntertainment14[[#This Row],[Projected Cost]]-tblEntertainment14[[#This Row],[Actual Cost]]</f>
        <v>0</v>
      </c>
    </row>
    <row r="29" spans="1:9" x14ac:dyDescent="0.2">
      <c r="A29" s="3" t="s">
        <v>17</v>
      </c>
      <c r="B29" s="8">
        <f>SUM(B23:B28)</f>
        <v>8</v>
      </c>
      <c r="C29" s="8">
        <f>SUM(C23:C28)</f>
        <v>5</v>
      </c>
      <c r="D29" s="8">
        <f>SUM(D23:D28)</f>
        <v>3</v>
      </c>
      <c r="E29" s="3"/>
      <c r="F29" s="3" t="s">
        <v>48</v>
      </c>
      <c r="G29" s="8"/>
      <c r="H29" s="8"/>
      <c r="I29" s="8">
        <f>tblEntertainment14[[#This Row],[Projected Cost]]-tblEntertainment14[[#This Row],[Actual Cost]]</f>
        <v>0</v>
      </c>
    </row>
    <row r="30" spans="1:9" x14ac:dyDescent="0.2">
      <c r="A30" s="3"/>
      <c r="B30" s="3"/>
      <c r="C30" s="3"/>
      <c r="D30" s="3"/>
      <c r="E30" s="3"/>
      <c r="F30" s="3" t="s">
        <v>16</v>
      </c>
      <c r="G30" s="8"/>
      <c r="H30" s="8"/>
      <c r="I30" s="8">
        <f>tblEntertainment14[[#This Row],[Projected Cost]]-tblEntertainment14[[#This Row],[Actual Cost]]</f>
        <v>0</v>
      </c>
    </row>
    <row r="31" spans="1:9" x14ac:dyDescent="0.2">
      <c r="A31" s="5" t="s">
        <v>26</v>
      </c>
      <c r="B31" s="5" t="s">
        <v>9</v>
      </c>
      <c r="C31" s="5" t="s">
        <v>10</v>
      </c>
      <c r="D31" s="5" t="s">
        <v>11</v>
      </c>
      <c r="E31" s="3"/>
      <c r="F31" s="3" t="s">
        <v>17</v>
      </c>
      <c r="G31" s="8">
        <f>SUM(G26:G30)</f>
        <v>0</v>
      </c>
      <c r="H31" s="8">
        <f>SUM(H26:H30)</f>
        <v>0</v>
      </c>
      <c r="I31" s="8">
        <f>SUM(I26:I30)</f>
        <v>0</v>
      </c>
    </row>
    <row r="32" spans="1:9" x14ac:dyDescent="0.2">
      <c r="A32" s="3" t="s">
        <v>27</v>
      </c>
      <c r="B32" s="8"/>
      <c r="C32" s="8"/>
      <c r="D32" s="8">
        <f>tblFood[[#This Row],[Projected Cost]]-tblFood[[#This Row],[Actual Cost]]</f>
        <v>0</v>
      </c>
      <c r="E32" s="3"/>
      <c r="F32" s="9"/>
      <c r="G32" s="9"/>
      <c r="H32" s="9"/>
      <c r="I32" s="9"/>
    </row>
    <row r="33" spans="1:9" x14ac:dyDescent="0.2">
      <c r="A33" s="3" t="s">
        <v>28</v>
      </c>
      <c r="B33" s="8"/>
      <c r="C33" s="8"/>
      <c r="D33" s="8">
        <f>tblFood[[#This Row],[Projected Cost]]-tblFood[[#This Row],[Actual Cost]]</f>
        <v>0</v>
      </c>
      <c r="E33" s="3"/>
      <c r="F33" s="5" t="s">
        <v>38</v>
      </c>
      <c r="G33" s="5" t="s">
        <v>9</v>
      </c>
      <c r="H33" s="5" t="s">
        <v>10</v>
      </c>
      <c r="I33" s="5" t="s">
        <v>11</v>
      </c>
    </row>
    <row r="34" spans="1:9" x14ac:dyDescent="0.2">
      <c r="A34" s="3" t="s">
        <v>16</v>
      </c>
      <c r="B34" s="8"/>
      <c r="C34" s="8"/>
      <c r="D34" s="8">
        <f>tblFood[[#This Row],[Projected Cost]]-tblFood[[#This Row],[Actual Cost]]</f>
        <v>0</v>
      </c>
      <c r="E34" s="3"/>
      <c r="F34" s="3" t="s">
        <v>39</v>
      </c>
      <c r="G34" s="8"/>
      <c r="H34" s="8"/>
      <c r="I34" s="8">
        <f>tblLoans15[[#This Row],[Projected Cost]]-tblLoans15[[#This Row],[Actual Cost]]</f>
        <v>0</v>
      </c>
    </row>
    <row r="35" spans="1:9" x14ac:dyDescent="0.2">
      <c r="A35" s="3" t="s">
        <v>17</v>
      </c>
      <c r="B35" s="8">
        <f>SUM(B32:B34)</f>
        <v>0</v>
      </c>
      <c r="C35" s="8">
        <f>SUM(C32:C34)</f>
        <v>0</v>
      </c>
      <c r="D35" s="8">
        <f>SUM(D32:D34)</f>
        <v>0</v>
      </c>
      <c r="E35" s="3"/>
      <c r="F35" s="3" t="s">
        <v>40</v>
      </c>
      <c r="G35" s="8"/>
      <c r="H35" s="8"/>
      <c r="I35" s="8">
        <f>tblLoans15[[#This Row],[Projected Cost]]-tblLoans15[[#This Row],[Actual Cost]]</f>
        <v>0</v>
      </c>
    </row>
    <row r="36" spans="1:9" x14ac:dyDescent="0.2">
      <c r="A36" s="3"/>
      <c r="B36" s="3"/>
      <c r="C36" s="3"/>
      <c r="D36" s="3"/>
      <c r="E36" s="3"/>
      <c r="F36" s="3" t="s">
        <v>52</v>
      </c>
      <c r="G36" s="8"/>
      <c r="H36" s="8"/>
      <c r="I36" s="8">
        <f>tblLoans15[[#This Row],[Projected Cost]]-tblLoans15[[#This Row],[Actual Cost]]</f>
        <v>0</v>
      </c>
    </row>
    <row r="37" spans="1:9" x14ac:dyDescent="0.2">
      <c r="A37" s="5" t="s">
        <v>29</v>
      </c>
      <c r="B37" s="5" t="s">
        <v>9</v>
      </c>
      <c r="C37" s="5" t="s">
        <v>10</v>
      </c>
      <c r="D37" s="5" t="s">
        <v>11</v>
      </c>
      <c r="E37" s="3"/>
      <c r="F37" s="3" t="s">
        <v>52</v>
      </c>
      <c r="G37" s="8"/>
      <c r="H37" s="8"/>
      <c r="I37" s="8">
        <f>tblLoans15[[#This Row],[Projected Cost]]-tblLoans15[[#This Row],[Actual Cost]]</f>
        <v>0</v>
      </c>
    </row>
    <row r="38" spans="1:9" x14ac:dyDescent="0.2">
      <c r="A38" s="3" t="s">
        <v>30</v>
      </c>
      <c r="B38" s="8"/>
      <c r="C38" s="8"/>
      <c r="D38" s="8">
        <f>tblPets[[#This Row],[Projected Cost]]-tblPets[[#This Row],[Actual Cost]]</f>
        <v>0</v>
      </c>
      <c r="E38" s="3"/>
      <c r="F38" s="3" t="s">
        <v>16</v>
      </c>
      <c r="G38" s="8"/>
      <c r="H38" s="8"/>
      <c r="I38" s="8">
        <f>tblLoans15[[#This Row],[Projected Cost]]-tblLoans15[[#This Row],[Actual Cost]]</f>
        <v>0</v>
      </c>
    </row>
    <row r="39" spans="1:9" x14ac:dyDescent="0.2">
      <c r="A39" s="3" t="s">
        <v>31</v>
      </c>
      <c r="B39" s="8"/>
      <c r="C39" s="8"/>
      <c r="D39" s="8">
        <f>tblPets[[#This Row],[Projected Cost]]-tblPets[[#This Row],[Actual Cost]]</f>
        <v>0</v>
      </c>
      <c r="E39" s="3"/>
      <c r="F39" s="3" t="s">
        <v>17</v>
      </c>
      <c r="G39" s="8">
        <f>SUM(G34:G38)</f>
        <v>0</v>
      </c>
      <c r="H39" s="8">
        <f>SUM(H34:H38)</f>
        <v>0</v>
      </c>
      <c r="I39" s="8">
        <f>SUBTOTAL(109,tblLoans15[Difference])</f>
        <v>0</v>
      </c>
    </row>
    <row r="40" spans="1:9" x14ac:dyDescent="0.2">
      <c r="A40" s="3" t="s">
        <v>32</v>
      </c>
      <c r="B40" s="8"/>
      <c r="C40" s="8"/>
      <c r="D40" s="8">
        <f>tblPets[[#This Row],[Projected Cost]]-tblPets[[#This Row],[Actual Cost]]</f>
        <v>0</v>
      </c>
      <c r="E40" s="3"/>
      <c r="F40" s="3"/>
      <c r="G40" s="3"/>
      <c r="H40" s="3"/>
      <c r="I40" s="3"/>
    </row>
    <row r="41" spans="1:9" x14ac:dyDescent="0.2">
      <c r="A41" s="3" t="s">
        <v>33</v>
      </c>
      <c r="B41" s="8"/>
      <c r="C41" s="8"/>
      <c r="D41" s="8">
        <f>tblPets[[#This Row],[Projected Cost]]-tblPets[[#This Row],[Actual Cost]]</f>
        <v>0</v>
      </c>
      <c r="E41" s="3"/>
      <c r="F41" s="3"/>
      <c r="G41" s="3"/>
      <c r="H41" s="3"/>
      <c r="I41" s="3"/>
    </row>
    <row r="42" spans="1:9" ht="17" thickBot="1" x14ac:dyDescent="0.25">
      <c r="A42" s="3" t="s">
        <v>16</v>
      </c>
      <c r="B42" s="8"/>
      <c r="C42" s="8"/>
      <c r="D42" s="8">
        <f>tblPets[[#This Row],[Projected Cost]]-tblPets[[#This Row],[Actual Cost]]</f>
        <v>0</v>
      </c>
      <c r="E42" s="3"/>
      <c r="F42" s="3"/>
      <c r="G42" s="3"/>
      <c r="H42" s="3"/>
      <c r="I42" s="3"/>
    </row>
    <row r="43" spans="1:9" ht="17" thickBot="1" x14ac:dyDescent="0.25">
      <c r="A43" s="3" t="s">
        <v>17</v>
      </c>
      <c r="B43" s="8">
        <f>SUM(B38:B42)</f>
        <v>0</v>
      </c>
      <c r="C43" s="8">
        <f>SUM(C38:C42)</f>
        <v>0</v>
      </c>
      <c r="D43" s="8">
        <f>SUM(D38:D42)</f>
        <v>0</v>
      </c>
      <c r="E43" s="3"/>
      <c r="F43" s="10" t="s">
        <v>42</v>
      </c>
      <c r="G43" s="11">
        <f>tblHousing[[#Totals],[Projected Cost]]+tblTransportation[[#Totals],[Projected Cost]]+tblFood[[#Totals],[Projected Cost]]+tblPets[[#Totals],[Projected Cost]]+tblInsurance[[#Totals],[Projected Cost]]+G16+G31+G39</f>
        <v>1203</v>
      </c>
      <c r="H43" s="11">
        <f>tblHousing[[#Totals],[Actual Cost]]+tblTransportation[[#Totals],[Actual Cost]]+tblFood[[#Totals],[Actual Cost]]+tblPets[[#Totals],[Actual Cost]]+tblInsurance[[#Totals],[Actual Cost]]+H16+H31+H39</f>
        <v>1241</v>
      </c>
      <c r="I43" s="12">
        <f>H43-G43</f>
        <v>38</v>
      </c>
    </row>
    <row r="44" spans="1:9" x14ac:dyDescent="0.2">
      <c r="A44" s="1"/>
      <c r="B44" s="1"/>
      <c r="C44" s="1"/>
      <c r="D44" s="1"/>
    </row>
  </sheetData>
  <mergeCells count="17">
    <mergeCell ref="A44:D44"/>
    <mergeCell ref="A1:I1"/>
    <mergeCell ref="F32:I32"/>
    <mergeCell ref="B8:C8"/>
    <mergeCell ref="B7:C7"/>
    <mergeCell ref="B6:C6"/>
    <mergeCell ref="A6:A8"/>
    <mergeCell ref="A3:A5"/>
    <mergeCell ref="B3:C3"/>
    <mergeCell ref="B4:C4"/>
    <mergeCell ref="B5:C5"/>
    <mergeCell ref="F3:H4"/>
    <mergeCell ref="I3:I4"/>
    <mergeCell ref="F5:H6"/>
    <mergeCell ref="I5:I6"/>
    <mergeCell ref="F7:H8"/>
    <mergeCell ref="I7:I8"/>
  </mergeCells>
  <phoneticPr fontId="2" type="noConversion"/>
  <printOptions horizontalCentered="1" verticalCentered="1"/>
  <pageMargins left="0.7" right="0.7" top="0.75" bottom="0.75" header="0.3" footer="0.3"/>
  <pageSetup scale="66" orientation="portrait" horizontalDpi="0" verticalDpi="0"/>
  <colBreaks count="1" manualBreakCount="1">
    <brk id="9" max="1048575" man="1"/>
  </colBreaks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2017-06-26T14:38:06Z</cp:lastPrinted>
  <dcterms:created xsi:type="dcterms:W3CDTF">2017-06-20T15:58:29Z</dcterms:created>
  <dcterms:modified xsi:type="dcterms:W3CDTF">2017-06-26T14:44:14Z</dcterms:modified>
</cp:coreProperties>
</file>